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8" i="1" l="1"/>
  <c r="D8" i="1"/>
  <c r="D3" i="1"/>
  <c r="C3" i="1"/>
  <c r="D7" i="1"/>
  <c r="C7" i="1"/>
  <c r="D6" i="1"/>
  <c r="C6" i="1"/>
  <c r="D5" i="1"/>
  <c r="C5" i="1"/>
  <c r="D4" i="1"/>
  <c r="C4" i="1"/>
  <c r="E3" i="1"/>
  <c r="E4" i="1"/>
  <c r="E6" i="1"/>
  <c r="E7" i="1"/>
  <c r="E8" i="1"/>
  <c r="E2" i="1"/>
  <c r="D2" i="1"/>
  <c r="C2" i="1"/>
  <c r="E5" i="1" l="1"/>
</calcChain>
</file>

<file path=xl/sharedStrings.xml><?xml version="1.0" encoding="utf-8"?>
<sst xmlns="http://schemas.openxmlformats.org/spreadsheetml/2006/main" count="21" uniqueCount="19">
  <si>
    <t>Affitto caserma vigili del fuoco</t>
  </si>
  <si>
    <t>Prefettura u.t.hg. Modena</t>
  </si>
  <si>
    <t>Imponibile</t>
  </si>
  <si>
    <t>iva</t>
  </si>
  <si>
    <t>Totale</t>
  </si>
  <si>
    <t>Affitto farmacia di via bari</t>
  </si>
  <si>
    <t>Affitto ufficio comune</t>
  </si>
  <si>
    <t>Unione dei comuni del distretto ceramico</t>
  </si>
  <si>
    <t>Farmacie di sassuolo</t>
  </si>
  <si>
    <t>Affitto canile</t>
  </si>
  <si>
    <t>Comune di Formigine</t>
  </si>
  <si>
    <t>Affitto reti gas</t>
  </si>
  <si>
    <t>Affitto reti acqua</t>
  </si>
  <si>
    <t>Inrete</t>
  </si>
  <si>
    <t>Affitto reti acqua sat patrimonio</t>
  </si>
  <si>
    <t>Hera spa</t>
  </si>
  <si>
    <t>Ragione sociale</t>
  </si>
  <si>
    <t>tipologia</t>
  </si>
  <si>
    <t>Affitto reti immobile santa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</si>
</sst>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9" sqref="A9"/>
    </sheetView>
  </sheetViews>
  <sheetFormatPr defaultRowHeight="15" x14ac:dyDescent="0.25"/>
  <cols>
    <col min="1" max="1" width="30" bestFit="1" customWidth="1"/>
    <col min="2" max="2" width="38.5703125" bestFit="1" customWidth="1"/>
    <col min="3" max="3" width="10.7109375" bestFit="1" customWidth="1"/>
    <col min="4" max="5" width="10.140625" bestFit="1" customWidth="1"/>
  </cols>
  <sheetData>
    <row r="1" spans="1:5" x14ac:dyDescent="0.25">
      <c r="A1" s="2" t="s">
        <v>17</v>
      </c>
      <c r="B1" s="2" t="s">
        <v>16</v>
      </c>
      <c r="C1" s="2" t="s">
        <v>2</v>
      </c>
      <c r="D1" s="2" t="s">
        <v>3</v>
      </c>
      <c r="E1" s="2" t="s">
        <v>4</v>
      </c>
    </row>
    <row r="2" spans="1:5" x14ac:dyDescent="0.25">
      <c r="A2" t="s">
        <v>0</v>
      </c>
      <c r="B2" t="s">
        <v>1</v>
      </c>
      <c r="C2" s="1">
        <f>30070.7*2</f>
        <v>60141.4</v>
      </c>
      <c r="D2" s="1">
        <f>C2*22/100</f>
        <v>13231.108</v>
      </c>
      <c r="E2" s="1">
        <f>C2+D2</f>
        <v>73372.508000000002</v>
      </c>
    </row>
    <row r="3" spans="1:5" x14ac:dyDescent="0.25">
      <c r="A3" t="s">
        <v>5</v>
      </c>
      <c r="B3" t="s">
        <v>8</v>
      </c>
      <c r="C3" s="1">
        <f>6956.32*2</f>
        <v>13912.64</v>
      </c>
      <c r="D3" s="1">
        <f>1530.39*2</f>
        <v>3060.78</v>
      </c>
      <c r="E3" s="1">
        <f t="shared" ref="E3:E9" si="0">C3+D3</f>
        <v>16973.419999999998</v>
      </c>
    </row>
    <row r="4" spans="1:5" x14ac:dyDescent="0.25">
      <c r="A4" t="s">
        <v>6</v>
      </c>
      <c r="B4" t="s">
        <v>7</v>
      </c>
      <c r="C4" s="1">
        <f>16412.24*2</f>
        <v>32824.480000000003</v>
      </c>
      <c r="D4" s="1">
        <f>3610.99*2</f>
        <v>7221.98</v>
      </c>
      <c r="E4" s="1">
        <f t="shared" si="0"/>
        <v>40046.460000000006</v>
      </c>
    </row>
    <row r="5" spans="1:5" x14ac:dyDescent="0.25">
      <c r="A5" t="s">
        <v>9</v>
      </c>
      <c r="B5" t="s">
        <v>10</v>
      </c>
      <c r="C5" s="1">
        <f>16956.87*2</f>
        <v>33913.74</v>
      </c>
      <c r="D5" s="1">
        <f>3730.51*2</f>
        <v>7461.02</v>
      </c>
      <c r="E5" s="1">
        <f t="shared" si="0"/>
        <v>41374.759999999995</v>
      </c>
    </row>
    <row r="6" spans="1:5" x14ac:dyDescent="0.25">
      <c r="A6" t="s">
        <v>11</v>
      </c>
      <c r="B6" t="s">
        <v>13</v>
      </c>
      <c r="C6" s="1">
        <f>291671.96*2</f>
        <v>583343.92000000004</v>
      </c>
      <c r="D6" s="1">
        <f>64167.83*2</f>
        <v>128335.66</v>
      </c>
      <c r="E6" s="1">
        <f t="shared" si="0"/>
        <v>711679.58000000007</v>
      </c>
    </row>
    <row r="7" spans="1:5" x14ac:dyDescent="0.25">
      <c r="A7" t="s">
        <v>12</v>
      </c>
      <c r="B7" t="s">
        <v>15</v>
      </c>
      <c r="C7" s="1">
        <f>126894*2</f>
        <v>253788</v>
      </c>
      <c r="D7" s="1">
        <f>27916.68*2</f>
        <v>55833.36</v>
      </c>
      <c r="E7" s="1">
        <f t="shared" si="0"/>
        <v>309621.36</v>
      </c>
    </row>
    <row r="8" spans="1:5" x14ac:dyDescent="0.25">
      <c r="A8" t="s">
        <v>14</v>
      </c>
      <c r="B8" t="s">
        <v>15</v>
      </c>
      <c r="C8" s="1">
        <f>206575.49*2</f>
        <v>413150.98</v>
      </c>
      <c r="D8" s="1">
        <f>45446.61*2</f>
        <v>90893.22</v>
      </c>
      <c r="E8" s="1">
        <f t="shared" si="0"/>
        <v>504044.19999999995</v>
      </c>
    </row>
    <row r="9" spans="1:5" x14ac:dyDescent="0.25">
      <c r="A9" t="s">
        <v>18</v>
      </c>
      <c r="B9" t="s">
        <v>15</v>
      </c>
      <c r="C9" s="1">
        <v>31706.04</v>
      </c>
      <c r="D9" s="1">
        <v>6975.33</v>
      </c>
      <c r="E9" s="1">
        <f t="shared" si="0"/>
        <v>38681.370000000003</v>
      </c>
    </row>
    <row r="10" spans="1:5" x14ac:dyDescent="0.25">
      <c r="C10" s="1"/>
      <c r="D10" s="1"/>
      <c r="E1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Dallari</dc:creator>
  <cp:lastModifiedBy>Savino Novelli</cp:lastModifiedBy>
  <dcterms:created xsi:type="dcterms:W3CDTF">2021-05-14T09:16:15Z</dcterms:created>
  <dcterms:modified xsi:type="dcterms:W3CDTF">2021-05-14T10:11:04Z</dcterms:modified>
</cp:coreProperties>
</file>